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8" i="1" s="1"/>
  <c r="G26" i="1"/>
  <c r="G25" i="1"/>
  <c r="G24" i="1"/>
  <c r="G23" i="1"/>
  <c r="G22" i="1"/>
  <c r="G21" i="1"/>
  <c r="G20" i="1"/>
  <c r="G19" i="1"/>
  <c r="G18" i="1"/>
  <c r="G17" i="1"/>
  <c r="F28" i="1" l="1"/>
  <c r="G9" i="1"/>
  <c r="G10" i="1" s="1"/>
  <c r="G11" i="1" s="1"/>
  <c r="G12" i="1" s="1"/>
  <c r="G13" i="1" l="1"/>
  <c r="G14" i="1" s="1"/>
  <c r="G15" i="1" s="1"/>
  <c r="G16" i="1" s="1"/>
</calcChain>
</file>

<file path=xl/sharedStrings.xml><?xml version="1.0" encoding="utf-8"?>
<sst xmlns="http://schemas.openxmlformats.org/spreadsheetml/2006/main" count="67" uniqueCount="59">
  <si>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</si>
  <si>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</si>
  <si>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</si>
  <si>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</si>
  <si>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</si>
  <si>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</si>
  <si>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</si>
  <si>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</si>
  <si>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</si>
  <si>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</si>
  <si>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</si>
  <si>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</si>
  <si>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</si>
  <si>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</si>
  <si>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</si>
  <si>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</si>
  <si>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</si>
  <si>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</si>
  <si>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</si>
  <si>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Contadora General</t>
  </si>
  <si>
    <t xml:space="preserve">       Enc. Depto.Administrativo-Financiero</t>
  </si>
  <si>
    <t>Balance anterior al 30/11/2022</t>
  </si>
  <si>
    <t>Daf Trading, S.R.L.</t>
  </si>
  <si>
    <t>Adquisicion de bateria (Cheque pendiente)</t>
  </si>
  <si>
    <t>Julio Alcantara</t>
  </si>
  <si>
    <t>Reposición de Caja Chica</t>
  </si>
  <si>
    <t>T-1104</t>
  </si>
  <si>
    <t xml:space="preserve">Tarjeta Visa Corporativa </t>
  </si>
  <si>
    <t xml:space="preserve">Octavo pago servicios </t>
  </si>
  <si>
    <t>DGCP-8307</t>
  </si>
  <si>
    <t xml:space="preserve">Transferencia pago de viaticos </t>
  </si>
  <si>
    <t xml:space="preserve">Talleres de Veeduria Ciudadana </t>
  </si>
  <si>
    <t>DGCP-8302</t>
  </si>
  <si>
    <t xml:space="preserve">Distribución de correspondencias </t>
  </si>
  <si>
    <t>DGCP-8308</t>
  </si>
  <si>
    <t>DGCP-8304</t>
  </si>
  <si>
    <t>Conferencia Retos y Desafios y distribucion</t>
  </si>
  <si>
    <t>DGCP-8306</t>
  </si>
  <si>
    <t>Feria de Emprendimiento y Juventud 2022</t>
  </si>
  <si>
    <t>DGCP-8303</t>
  </si>
  <si>
    <t>Trabajos de mantenimiento Santiago</t>
  </si>
  <si>
    <t>DGCP-8314</t>
  </si>
  <si>
    <t>Trabajos administrativos en la Sede Santiago</t>
  </si>
  <si>
    <t>Transferencia bancaria</t>
  </si>
  <si>
    <t xml:space="preserve">Reposición del Fondo reponible </t>
  </si>
  <si>
    <t>Viamar, S.A.</t>
  </si>
  <si>
    <t>Servicios de mantenimiento vehículos</t>
  </si>
  <si>
    <t>DGCP-8685</t>
  </si>
  <si>
    <t xml:space="preserve">Participación en Rueda de Negocios </t>
  </si>
  <si>
    <t>DGCP-8665</t>
  </si>
  <si>
    <t>CardNet Dominicana</t>
  </si>
  <si>
    <t>Pago de peaje Paso Rapido</t>
  </si>
  <si>
    <t>Fredy Ciprian Jimenez</t>
  </si>
  <si>
    <t>Servicios de mantenimiento de Jardín</t>
  </si>
  <si>
    <t>Federal Express Dominicana, SAS.</t>
  </si>
  <si>
    <t>Pago impuesto para retiro de equipo</t>
  </si>
  <si>
    <t xml:space="preserve">Comisiones y gastos bancarios </t>
  </si>
  <si>
    <t>BanReservas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</si>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</sst>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9" fillId="0" borderId="10" xfId="1" applyFont="1" applyBorder="1" applyAlignment="1">
      <alignment horizontal="right" vertical="center"/>
    </xf>
    <xf numFmtId="43" fontId="9" fillId="0" borderId="0" xfId="1" applyFont="1" applyAlignment="1">
      <alignment vertical="center" wrapText="1"/>
    </xf>
    <xf numFmtId="43" fontId="9" fillId="0" borderId="11" xfId="1" applyFont="1" applyBorder="1" applyAlignment="1">
      <alignment vertical="center" wrapText="1"/>
    </xf>
    <xf numFmtId="14" fontId="2" fillId="3" borderId="1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3" fontId="2" fillId="0" borderId="14" xfId="1" applyFont="1" applyBorder="1" applyAlignment="1">
      <alignment horizontal="right" vertical="center"/>
    </xf>
    <xf numFmtId="43" fontId="9" fillId="0" borderId="16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43" fontId="9" fillId="0" borderId="17" xfId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14" fontId="9" fillId="2" borderId="18" xfId="0" applyNumberFormat="1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3" fontId="4" fillId="2" borderId="20" xfId="1" applyFont="1" applyFill="1" applyBorder="1" applyAlignment="1">
      <alignment horizontal="right" vertical="center"/>
    </xf>
    <xf numFmtId="43" fontId="12" fillId="2" borderId="19" xfId="1" applyFont="1" applyFill="1" applyBorder="1" applyAlignment="1">
      <alignment horizontal="right" vertical="center" wrapText="1"/>
    </xf>
    <xf numFmtId="43" fontId="12" fillId="2" borderId="11" xfId="1" applyFont="1" applyFill="1" applyBorder="1" applyAlignment="1">
      <alignment horizontal="right" vertical="center"/>
    </xf>
    <xf numFmtId="14" fontId="9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center"/>
    </xf>
    <xf numFmtId="43" fontId="2" fillId="3" borderId="0" xfId="1" applyFont="1" applyFill="1" applyBorder="1" applyAlignment="1">
      <alignment horizontal="right" vertical="center"/>
    </xf>
    <xf numFmtId="43" fontId="12" fillId="3" borderId="0" xfId="1" applyFont="1" applyFill="1" applyBorder="1" applyAlignment="1">
      <alignment horizontal="right" vertical="center" wrapText="1"/>
    </xf>
    <xf numFmtId="43" fontId="9" fillId="3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9" fillId="3" borderId="0" xfId="0" applyNumberFormat="1" applyFont="1" applyFill="1" applyBorder="1" applyAlignment="1">
      <alignment vertical="center"/>
    </xf>
    <xf numFmtId="49" fontId="2" fillId="3" borderId="0" xfId="0" applyNumberFormat="1" applyFont="1" applyFill="1" applyBorder="1" applyAlignment="1"/>
    <xf numFmtId="43" fontId="2" fillId="3" borderId="0" xfId="1" applyFont="1" applyFill="1" applyBorder="1" applyAlignment="1">
      <alignment vertical="center"/>
    </xf>
    <xf numFmtId="43" fontId="12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66674</xdr:rowOff>
    </xdr:from>
    <xdr:to>
      <xdr:col>3</xdr:col>
      <xdr:colOff>1657350</xdr:colOff>
      <xdr:row>2</xdr:row>
      <xdr:rowOff>95249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674"/>
          <a:ext cx="828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1</xdr:col>
      <xdr:colOff>1171575</xdr:colOff>
      <xdr:row>8</xdr:row>
      <xdr:rowOff>66674</xdr:rowOff>
    </xdr:to>
    <xdr:pic>
      <xdr:nvPicPr>
        <xdr:cNvPr id="7" name="Imagen 6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361950" y="0"/>
          <a:ext cx="161925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>
      <selection activeCell="M24" sqref="M24"/>
    </sheetView>
  </sheetViews>
  <sheetFormatPr baseColWidth="10" defaultRowHeight="15" x14ac:dyDescent="0.25"/>
  <cols>
    <col min="1" max="1" width="12.140625" customWidth="1"/>
    <col min="2" max="2" width="19" customWidth="1"/>
    <col min="3" max="3" width="34.28515625" customWidth="1"/>
    <col min="4" max="4" width="42" customWidth="1"/>
    <col min="5" max="5" width="15.140625" customWidth="1"/>
    <col min="6" max="6" width="16.28515625" customWidth="1"/>
    <col min="7" max="7" width="14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3"/>
      <c r="B3" s="1"/>
      <c r="C3" s="4"/>
      <c r="D3" s="4" t="s">
        <v>0</v>
      </c>
      <c r="E3" s="1"/>
      <c r="F3" s="1"/>
      <c r="G3" s="1"/>
    </row>
    <row r="4" spans="1:7" x14ac:dyDescent="0.25">
      <c r="A4" s="56" t="s">
        <v>1</v>
      </c>
      <c r="B4" s="56"/>
      <c r="C4" s="56"/>
      <c r="D4" s="56"/>
      <c r="E4" s="56"/>
      <c r="F4" s="56"/>
      <c r="G4" s="56"/>
    </row>
    <row r="5" spans="1:7" x14ac:dyDescent="0.25">
      <c r="A5" s="56" t="s">
        <v>2</v>
      </c>
      <c r="B5" s="56"/>
      <c r="C5" s="56"/>
      <c r="D5" s="56"/>
      <c r="E5" s="56"/>
      <c r="F5" s="56"/>
      <c r="G5" s="56"/>
    </row>
    <row r="6" spans="1:7" ht="18.75" thickBot="1" x14ac:dyDescent="0.3">
      <c r="A6" s="57" t="s">
        <v>58</v>
      </c>
      <c r="B6" s="57"/>
      <c r="C6" s="57"/>
      <c r="D6" s="57"/>
      <c r="E6" s="57"/>
      <c r="F6" s="57"/>
      <c r="G6" s="57"/>
    </row>
    <row r="7" spans="1:7" ht="15.75" thickBot="1" x14ac:dyDescent="0.3">
      <c r="A7" s="5"/>
      <c r="B7" s="6" t="s">
        <v>3</v>
      </c>
      <c r="C7" s="7"/>
      <c r="D7" s="7"/>
      <c r="E7" s="58" t="s">
        <v>4</v>
      </c>
      <c r="F7" s="58" t="s">
        <v>5</v>
      </c>
      <c r="G7" s="60" t="s">
        <v>6</v>
      </c>
    </row>
    <row r="8" spans="1:7" ht="15.75" thickBot="1" x14ac:dyDescent="0.3">
      <c r="A8" s="8" t="s">
        <v>7</v>
      </c>
      <c r="B8" s="6" t="s">
        <v>8</v>
      </c>
      <c r="C8" s="9" t="s">
        <v>9</v>
      </c>
      <c r="D8" s="6" t="s">
        <v>10</v>
      </c>
      <c r="E8" s="59"/>
      <c r="F8" s="59"/>
      <c r="G8" s="61"/>
    </row>
    <row r="9" spans="1:7" x14ac:dyDescent="0.25">
      <c r="A9" s="10"/>
      <c r="B9" s="11"/>
      <c r="C9" s="12" t="s">
        <v>21</v>
      </c>
      <c r="D9" s="13"/>
      <c r="E9" s="14">
        <v>0</v>
      </c>
      <c r="F9" s="15">
        <v>439330.01</v>
      </c>
      <c r="G9" s="16">
        <f>F9</f>
        <v>439330.01</v>
      </c>
    </row>
    <row r="10" spans="1:7" x14ac:dyDescent="0.25">
      <c r="A10" s="17"/>
      <c r="B10" s="18"/>
      <c r="C10" s="19"/>
      <c r="D10" s="20"/>
      <c r="E10" s="21"/>
      <c r="F10" s="22"/>
      <c r="G10" s="23">
        <f>+G9+F10</f>
        <v>439330.01</v>
      </c>
    </row>
    <row r="11" spans="1:7" x14ac:dyDescent="0.25">
      <c r="A11" s="17">
        <v>44901</v>
      </c>
      <c r="B11" s="18">
        <v>888</v>
      </c>
      <c r="C11" s="19" t="s">
        <v>22</v>
      </c>
      <c r="D11" s="20" t="s">
        <v>23</v>
      </c>
      <c r="E11" s="21"/>
      <c r="F11" s="24">
        <v>18080</v>
      </c>
      <c r="G11" s="23">
        <f>G10-F11</f>
        <v>421250.01</v>
      </c>
    </row>
    <row r="12" spans="1:7" x14ac:dyDescent="0.25">
      <c r="A12" s="17">
        <v>44896</v>
      </c>
      <c r="B12" s="18">
        <v>889</v>
      </c>
      <c r="C12" s="25" t="s">
        <v>24</v>
      </c>
      <c r="D12" s="20" t="s">
        <v>25</v>
      </c>
      <c r="E12" s="21"/>
      <c r="F12" s="24">
        <v>38492.6</v>
      </c>
      <c r="G12" s="23">
        <f t="shared" ref="G12:G16" si="0">G11-F12</f>
        <v>382757.41000000003</v>
      </c>
    </row>
    <row r="13" spans="1:7" x14ac:dyDescent="0.25">
      <c r="A13" s="17">
        <v>44908</v>
      </c>
      <c r="B13" s="18" t="s">
        <v>26</v>
      </c>
      <c r="C13" s="25" t="s">
        <v>27</v>
      </c>
      <c r="D13" s="20" t="s">
        <v>28</v>
      </c>
      <c r="E13" s="21"/>
      <c r="F13" s="24">
        <v>140222.95000000001</v>
      </c>
      <c r="G13" s="23">
        <f>+G12-F13</f>
        <v>242534.46000000002</v>
      </c>
    </row>
    <row r="14" spans="1:7" x14ac:dyDescent="0.25">
      <c r="A14" s="17">
        <v>44911</v>
      </c>
      <c r="B14" s="18" t="s">
        <v>29</v>
      </c>
      <c r="C14" s="25" t="s">
        <v>30</v>
      </c>
      <c r="D14" s="20" t="s">
        <v>31</v>
      </c>
      <c r="E14" s="21"/>
      <c r="F14" s="24">
        <v>31450</v>
      </c>
      <c r="G14" s="23">
        <f t="shared" si="0"/>
        <v>211084.46000000002</v>
      </c>
    </row>
    <row r="15" spans="1:7" x14ac:dyDescent="0.25">
      <c r="A15" s="17">
        <v>44911</v>
      </c>
      <c r="B15" s="18" t="s">
        <v>32</v>
      </c>
      <c r="C15" s="25" t="s">
        <v>30</v>
      </c>
      <c r="D15" s="20" t="s">
        <v>33</v>
      </c>
      <c r="E15" s="21"/>
      <c r="F15" s="24">
        <v>39550</v>
      </c>
      <c r="G15" s="23">
        <f t="shared" si="0"/>
        <v>171534.46000000002</v>
      </c>
    </row>
    <row r="16" spans="1:7" x14ac:dyDescent="0.25">
      <c r="A16" s="17">
        <v>44911</v>
      </c>
      <c r="B16" s="18" t="s">
        <v>34</v>
      </c>
      <c r="C16" s="25" t="s">
        <v>30</v>
      </c>
      <c r="D16" s="20" t="s">
        <v>31</v>
      </c>
      <c r="E16" s="21"/>
      <c r="F16" s="24">
        <v>37800</v>
      </c>
      <c r="G16" s="23">
        <f t="shared" si="0"/>
        <v>133734.46000000002</v>
      </c>
    </row>
    <row r="17" spans="1:7" x14ac:dyDescent="0.25">
      <c r="A17" s="17">
        <v>44911</v>
      </c>
      <c r="B17" s="18" t="s">
        <v>35</v>
      </c>
      <c r="C17" s="25" t="s">
        <v>30</v>
      </c>
      <c r="D17" s="20" t="s">
        <v>36</v>
      </c>
      <c r="E17" s="21"/>
      <c r="F17" s="24">
        <v>39650</v>
      </c>
      <c r="G17" s="23">
        <f>+G16-F17</f>
        <v>94084.460000000021</v>
      </c>
    </row>
    <row r="18" spans="1:7" x14ac:dyDescent="0.25">
      <c r="A18" s="17">
        <v>44911</v>
      </c>
      <c r="B18" s="18" t="s">
        <v>37</v>
      </c>
      <c r="C18" s="25" t="s">
        <v>30</v>
      </c>
      <c r="D18" s="20" t="s">
        <v>38</v>
      </c>
      <c r="E18" s="21"/>
      <c r="F18" s="24">
        <v>36850</v>
      </c>
      <c r="G18" s="23">
        <f>+G17-F18</f>
        <v>57234.460000000021</v>
      </c>
    </row>
    <row r="19" spans="1:7" x14ac:dyDescent="0.25">
      <c r="A19" s="17">
        <v>44911</v>
      </c>
      <c r="B19" s="18" t="s">
        <v>39</v>
      </c>
      <c r="C19" s="20" t="s">
        <v>30</v>
      </c>
      <c r="D19" s="20" t="s">
        <v>40</v>
      </c>
      <c r="E19" s="21"/>
      <c r="F19" s="24">
        <v>25050</v>
      </c>
      <c r="G19" s="23">
        <f>+G18-F19</f>
        <v>32184.460000000021</v>
      </c>
    </row>
    <row r="20" spans="1:7" x14ac:dyDescent="0.25">
      <c r="A20" s="17">
        <v>44911</v>
      </c>
      <c r="B20" s="18" t="s">
        <v>41</v>
      </c>
      <c r="C20" s="20" t="s">
        <v>30</v>
      </c>
      <c r="D20" s="20" t="s">
        <v>42</v>
      </c>
      <c r="E20" s="21"/>
      <c r="F20" s="24">
        <v>20900</v>
      </c>
      <c r="G20" s="23">
        <f>+G19-F20</f>
        <v>11284.460000000021</v>
      </c>
    </row>
    <row r="21" spans="1:7" x14ac:dyDescent="0.25">
      <c r="A21" s="17">
        <v>44911</v>
      </c>
      <c r="B21" s="18"/>
      <c r="C21" s="63" t="s">
        <v>43</v>
      </c>
      <c r="D21" s="62" t="s">
        <v>44</v>
      </c>
      <c r="E21" s="21">
        <v>293429.38</v>
      </c>
      <c r="F21" s="24"/>
      <c r="G21" s="23">
        <f>+G20+E21</f>
        <v>304713.84000000003</v>
      </c>
    </row>
    <row r="22" spans="1:7" x14ac:dyDescent="0.25">
      <c r="A22" s="17">
        <v>44923</v>
      </c>
      <c r="B22" s="18">
        <v>890</v>
      </c>
      <c r="C22" s="20" t="s">
        <v>45</v>
      </c>
      <c r="D22" s="20" t="s">
        <v>46</v>
      </c>
      <c r="E22" s="21"/>
      <c r="F22" s="24">
        <v>14909.29</v>
      </c>
      <c r="G22" s="23">
        <f>+G21-F22</f>
        <v>289804.55000000005</v>
      </c>
    </row>
    <row r="23" spans="1:7" x14ac:dyDescent="0.25">
      <c r="A23" s="17">
        <v>44923</v>
      </c>
      <c r="B23" s="18" t="s">
        <v>47</v>
      </c>
      <c r="C23" s="20" t="s">
        <v>30</v>
      </c>
      <c r="D23" s="20" t="s">
        <v>48</v>
      </c>
      <c r="E23" s="21"/>
      <c r="F23" s="24">
        <v>11650</v>
      </c>
      <c r="G23" s="23">
        <f>+G22-F23</f>
        <v>278154.55000000005</v>
      </c>
    </row>
    <row r="24" spans="1:7" x14ac:dyDescent="0.25">
      <c r="A24" s="17">
        <v>44925</v>
      </c>
      <c r="B24" s="18" t="s">
        <v>49</v>
      </c>
      <c r="C24" s="20" t="s">
        <v>50</v>
      </c>
      <c r="D24" s="20" t="s">
        <v>51</v>
      </c>
      <c r="E24" s="21"/>
      <c r="F24" s="24">
        <v>30000</v>
      </c>
      <c r="G24" s="23">
        <f>+G23-F24</f>
        <v>248154.55000000005</v>
      </c>
    </row>
    <row r="25" spans="1:7" x14ac:dyDescent="0.25">
      <c r="A25" s="17">
        <v>44925</v>
      </c>
      <c r="B25" s="18">
        <v>891</v>
      </c>
      <c r="C25" s="20" t="s">
        <v>52</v>
      </c>
      <c r="D25" s="20" t="s">
        <v>53</v>
      </c>
      <c r="E25" s="21"/>
      <c r="F25" s="24">
        <v>9800</v>
      </c>
      <c r="G25" s="23">
        <f>+G24-F25</f>
        <v>238354.55000000005</v>
      </c>
    </row>
    <row r="26" spans="1:7" x14ac:dyDescent="0.25">
      <c r="A26" s="17">
        <v>44925</v>
      </c>
      <c r="B26" s="18">
        <v>892</v>
      </c>
      <c r="C26" s="20" t="s">
        <v>54</v>
      </c>
      <c r="D26" s="20" t="s">
        <v>55</v>
      </c>
      <c r="E26" s="21"/>
      <c r="F26" s="24">
        <v>8233.8799999999992</v>
      </c>
      <c r="G26" s="23">
        <f>+G25-F26</f>
        <v>230120.67000000004</v>
      </c>
    </row>
    <row r="27" spans="1:7" ht="15.75" thickBot="1" x14ac:dyDescent="0.3">
      <c r="A27" s="17">
        <v>44925</v>
      </c>
      <c r="B27" s="18"/>
      <c r="C27" s="20" t="s">
        <v>57</v>
      </c>
      <c r="D27" s="20" t="s">
        <v>56</v>
      </c>
      <c r="E27" s="21"/>
      <c r="F27" s="24">
        <v>9456.2900000000009</v>
      </c>
      <c r="G27" s="23">
        <f>+G26-F27</f>
        <v>220664.38000000003</v>
      </c>
    </row>
    <row r="28" spans="1:7" ht="15.75" thickBot="1" x14ac:dyDescent="0.3">
      <c r="A28" s="26"/>
      <c r="B28" s="27"/>
      <c r="C28" s="28" t="s">
        <v>11</v>
      </c>
      <c r="D28" s="29"/>
      <c r="E28" s="30"/>
      <c r="F28" s="31">
        <f>SUM(F11:F27)</f>
        <v>512095.01</v>
      </c>
      <c r="G28" s="32">
        <f>+G27</f>
        <v>220664.38000000003</v>
      </c>
    </row>
    <row r="29" spans="1:7" x14ac:dyDescent="0.25">
      <c r="A29" s="33"/>
      <c r="B29" s="34"/>
      <c r="C29" s="35"/>
      <c r="D29" s="35"/>
      <c r="E29" s="36"/>
      <c r="F29" s="37"/>
      <c r="G29" s="38"/>
    </row>
    <row r="30" spans="1:7" x14ac:dyDescent="0.25">
      <c r="A30" s="39"/>
      <c r="B30" s="39"/>
      <c r="C30" s="39"/>
      <c r="D30" s="39"/>
      <c r="E30" s="39"/>
      <c r="F30" s="39"/>
      <c r="G30" s="39"/>
    </row>
    <row r="31" spans="1:7" x14ac:dyDescent="0.25">
      <c r="A31" s="40"/>
      <c r="B31" s="40"/>
      <c r="C31" s="40"/>
      <c r="D31" s="40"/>
      <c r="E31" s="40"/>
      <c r="F31" s="40"/>
      <c r="G31" s="40"/>
    </row>
    <row r="32" spans="1:7" x14ac:dyDescent="0.25">
      <c r="A32" s="41"/>
      <c r="B32" s="42"/>
      <c r="C32" s="35"/>
      <c r="D32" s="35"/>
      <c r="E32" s="43"/>
      <c r="F32" s="44"/>
      <c r="G32" s="45"/>
    </row>
    <row r="33" spans="1:7" x14ac:dyDescent="0.25">
      <c r="A33" s="53" t="s">
        <v>12</v>
      </c>
      <c r="B33" s="53"/>
      <c r="C33" s="46"/>
      <c r="D33" s="47" t="s">
        <v>13</v>
      </c>
      <c r="E33" s="46"/>
      <c r="F33" s="48" t="s">
        <v>14</v>
      </c>
      <c r="G33" s="46"/>
    </row>
    <row r="34" spans="1:7" x14ac:dyDescent="0.25">
      <c r="A34" s="47"/>
      <c r="B34" s="47"/>
      <c r="C34" s="46"/>
      <c r="D34" s="48"/>
      <c r="E34" s="46"/>
      <c r="F34" s="48"/>
      <c r="G34" s="46"/>
    </row>
    <row r="35" spans="1:7" x14ac:dyDescent="0.25">
      <c r="A35" s="48"/>
      <c r="B35" s="48"/>
      <c r="C35" s="46"/>
      <c r="D35" s="48"/>
      <c r="E35" s="46"/>
      <c r="F35" s="48"/>
      <c r="G35" s="46"/>
    </row>
    <row r="36" spans="1:7" x14ac:dyDescent="0.25">
      <c r="A36" s="49"/>
      <c r="B36" s="49"/>
      <c r="C36" s="50"/>
      <c r="D36" s="50"/>
      <c r="E36" s="50"/>
      <c r="F36" s="50"/>
      <c r="G36" s="50"/>
    </row>
    <row r="37" spans="1:7" x14ac:dyDescent="0.25">
      <c r="A37" s="54" t="s">
        <v>15</v>
      </c>
      <c r="B37" s="54"/>
      <c r="C37" s="50"/>
      <c r="D37" s="51" t="s">
        <v>16</v>
      </c>
      <c r="E37" s="54" t="s">
        <v>17</v>
      </c>
      <c r="F37" s="54"/>
      <c r="G37" s="54"/>
    </row>
    <row r="38" spans="1:7" x14ac:dyDescent="0.25">
      <c r="A38" s="55" t="s">
        <v>18</v>
      </c>
      <c r="B38" s="55"/>
      <c r="C38" s="50"/>
      <c r="D38" s="52" t="s">
        <v>19</v>
      </c>
      <c r="E38" s="55" t="s">
        <v>20</v>
      </c>
      <c r="F38" s="55"/>
      <c r="G38" s="55"/>
    </row>
  </sheetData>
  <mergeCells count="11">
    <mergeCell ref="A4:G4"/>
    <mergeCell ref="A5:G5"/>
    <mergeCell ref="A6:G6"/>
    <mergeCell ref="E7:E8"/>
    <mergeCell ref="F7:F8"/>
    <mergeCell ref="G7:G8"/>
    <mergeCell ref="A33:B33"/>
    <mergeCell ref="A37:B37"/>
    <mergeCell ref="E37:G37"/>
    <mergeCell ref="A38:B38"/>
    <mergeCell ref="E38:G38"/>
  </mergeCells>
  <pageMargins left="0.7" right="0.7" top="0.75" bottom="0.75" header="0.3" footer="0.3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Mejia</cp:lastModifiedBy>
  <cp:lastPrinted>2023-01-19T13:45:14Z</cp:lastPrinted>
  <dcterms:created xsi:type="dcterms:W3CDTF">2023-01-18T19:29:31Z</dcterms:created>
  <dcterms:modified xsi:type="dcterms:W3CDTF">2023-01-19T13:55:45Z</dcterms:modified>
</cp:coreProperties>
</file>